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A25AE783-2AC7-48CA-9645-9A5DC816ACD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Cuenta de Pérdidas y Ganancias" sheetId="1" r:id="rId1"/>
  </sheets>
  <definedNames>
    <definedName name="_xlnm.Print_Area" localSheetId="0">'Cuenta de Pérdidas y Ganancias'!$A$1:$B$65</definedName>
    <definedName name="_xlnm.Print_Titles" localSheetId="0">'Cuenta de Pérdidas y Ganancias'!$1:$8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1" l="1"/>
  <c r="B56" i="1"/>
  <c r="B55" i="1"/>
  <c r="B53" i="1"/>
  <c r="B52" i="1"/>
  <c r="B51" i="1" s="1"/>
  <c r="B61" i="1" s="1"/>
  <c r="B48" i="1"/>
  <c r="B46" i="1"/>
  <c r="B45" i="1" s="1"/>
  <c r="B43" i="1"/>
  <c r="B40" i="1"/>
  <c r="B38" i="1"/>
  <c r="B36" i="1"/>
  <c r="B26" i="1"/>
  <c r="B22" i="1"/>
  <c r="B19" i="1"/>
  <c r="B18" i="1" s="1"/>
  <c r="B16" i="1"/>
  <c r="B14" i="1"/>
  <c r="B13" i="1" s="1"/>
  <c r="B11" i="1"/>
  <c r="B10" i="1" s="1"/>
  <c r="B25" i="1" l="1"/>
  <c r="B50" i="1" s="1"/>
  <c r="B62" i="1" s="1"/>
  <c r="B63" i="1" s="1"/>
  <c r="B65" i="1" s="1"/>
</calcChain>
</file>

<file path=xl/sharedStrings.xml><?xml version="1.0" encoding="utf-8"?>
<sst xmlns="http://schemas.openxmlformats.org/spreadsheetml/2006/main" count="62" uniqueCount="61">
  <si>
    <t>Cuenta de Pérdidas y Ganancias</t>
  </si>
  <si>
    <t>Empresa: SOCIEDAD CANARIA DE FOMENTO ECONOMICO, S</t>
  </si>
  <si>
    <t>Período: de Enero a Diciembre</t>
  </si>
  <si>
    <t>Fecha: 03/04/2025</t>
  </si>
  <si>
    <t xml:space="preserve"> A) OPERACIONES CONTINUADAS</t>
  </si>
  <si>
    <t xml:space="preserve">  1. Importe neto de la cifra de negocios</t>
  </si>
  <si>
    <t xml:space="preserve">      b) Prestaciones de servicio</t>
  </si>
  <si>
    <t xml:space="preserve">          705    PRESTACIONES DE SERVICIOS</t>
  </si>
  <si>
    <t xml:space="preserve">  5. Otros ingresos de explotación</t>
  </si>
  <si>
    <t xml:space="preserve">      a) Ingresos accesorios y otros de gest. corr.</t>
  </si>
  <si>
    <t xml:space="preserve">          756    INGRESOS SUPLIDOS FERIAS Y MIS</t>
  </si>
  <si>
    <t xml:space="preserve">      b) Subvenciones de explotación incorp. al res</t>
  </si>
  <si>
    <t xml:space="preserve">          740    SUBVENCIONES OFICIA.EXPLOTAC.</t>
  </si>
  <si>
    <t xml:space="preserve">  6. Gastos de personal</t>
  </si>
  <si>
    <t xml:space="preserve">      a) Sueldos, salarios y auxiliares</t>
  </si>
  <si>
    <t xml:space="preserve">          640    SUELDOS Y SALARIOS</t>
  </si>
  <si>
    <t xml:space="preserve">          641    INDEMNIZACIONES</t>
  </si>
  <si>
    <t xml:space="preserve">      b) Cargas sociales</t>
  </si>
  <si>
    <t xml:space="preserve">          642    SEGURIDAD SOCIAL CARGO EMPRESA</t>
  </si>
  <si>
    <t xml:space="preserve">          649    OTROS GASTOS SOCIALES</t>
  </si>
  <si>
    <t xml:space="preserve">  7. Otros gastos de explotación</t>
  </si>
  <si>
    <t xml:space="preserve">      a) Servicios exteriores</t>
  </si>
  <si>
    <t xml:space="preserve">          621    ARRENDAMIENTOS Y CANONES</t>
  </si>
  <si>
    <t xml:space="preserve">          622    REPARACIONES Y CONSERVACION.</t>
  </si>
  <si>
    <t xml:space="preserve">          623    SERVIC.PROFES.INDEPENDIENTES</t>
  </si>
  <si>
    <t xml:space="preserve">          624    TRANSPORTES</t>
  </si>
  <si>
    <t xml:space="preserve">          625    PRIMAS DE SEGUROS</t>
  </si>
  <si>
    <t xml:space="preserve">          626    SERVICIOS BANCARIOS Y SIMILARE</t>
  </si>
  <si>
    <t xml:space="preserve">          627    PUBLIC.,PROPAG. Y RELAC.PUBLIC</t>
  </si>
  <si>
    <t xml:space="preserve">          628    SUMINISTROS</t>
  </si>
  <si>
    <t xml:space="preserve">          629    OTROS SERVICIOS</t>
  </si>
  <si>
    <t xml:space="preserve">      b) Tributos</t>
  </si>
  <si>
    <t xml:space="preserve">          631    OTROS TRIBUTOS</t>
  </si>
  <si>
    <t xml:space="preserve">      d) Otros gastos de gestión corriente</t>
  </si>
  <si>
    <t xml:space="preserve">          658    OTROS GASTOS DE GESTION</t>
  </si>
  <si>
    <t xml:space="preserve">  8. Amortización del inmovilizado</t>
  </si>
  <si>
    <t xml:space="preserve">          680    AMORTIZACIONES GASTOS ESTABLEC</t>
  </si>
  <si>
    <t xml:space="preserve">          681    AMORTIZACIONES INMOVILIZ.INMAT</t>
  </si>
  <si>
    <t xml:space="preserve">  9. Imputación de subv. de inmovil. no financ.</t>
  </si>
  <si>
    <t xml:space="preserve">          746    SUBV.,DONA.CAP.TRANSF.RTDO EJ.</t>
  </si>
  <si>
    <t xml:space="preserve"> 12. Otros resultados</t>
  </si>
  <si>
    <t xml:space="preserve">      a) Gastos excepcionales</t>
  </si>
  <si>
    <t xml:space="preserve">          678    GASTOS EXTRAORDINARIOS</t>
  </si>
  <si>
    <t xml:space="preserve">      b) Ingresos excepcionales</t>
  </si>
  <si>
    <t xml:space="preserve">          778    INGRESOS EXTRAORDINARIOS</t>
  </si>
  <si>
    <t xml:space="preserve"> A.1) RESULTADOS DE EXPLOTACIÓN</t>
  </si>
  <si>
    <t xml:space="preserve"> 12. Ingresos financieros</t>
  </si>
  <si>
    <t xml:space="preserve">      b) De valores negociables y otros inst. fin.</t>
  </si>
  <si>
    <t xml:space="preserve">      b2) De terceros</t>
  </si>
  <si>
    <t xml:space="preserve">          769    OTROS INGRESOS FINANCIEROS</t>
  </si>
  <si>
    <t xml:space="preserve"> 13. Gastos financieros</t>
  </si>
  <si>
    <t xml:space="preserve">      b) Por deudas con terceros</t>
  </si>
  <si>
    <t xml:space="preserve">          669    OTROS GASTOS FINANCIEROS</t>
  </si>
  <si>
    <t xml:space="preserve"> 15. Diferencias de cambio</t>
  </si>
  <si>
    <t xml:space="preserve">          668    DIFERENCIA NEGATIVAS DE CAMBIO</t>
  </si>
  <si>
    <t xml:space="preserve">          768    DIFERENCIA POSITIVAS DE CAMBIO</t>
  </si>
  <si>
    <t xml:space="preserve"> A.2) RESULTADO FINANCIERO</t>
  </si>
  <si>
    <t xml:space="preserve"> A.3) RESULTADO ANTES DE IMPUESTOS</t>
  </si>
  <si>
    <t xml:space="preserve"> A.4) RESUL. DEL EJERC. PROC. DE OPERAC. CONTIN.</t>
  </si>
  <si>
    <t xml:space="preserve"> B) OPERACIONES INTERRUMPIDAS</t>
  </si>
  <si>
    <t xml:space="preserve"> A.5)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</si>
</sst>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1" fillId="3" borderId="0" xfId="0" applyNumberFormat="1" applyFont="1" applyFill="1"/>
    <xf numFmtId="164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5"/>
  <sheetViews>
    <sheetView tabSelected="1" workbookViewId="0">
      <pane xSplit="1" topLeftCell="B1" activePane="topRight" state="frozen"/>
      <selection pane="topRight" sqref="A1:B65"/>
    </sheetView>
  </sheetViews>
  <sheetFormatPr baseColWidth="10" defaultRowHeight="15" x14ac:dyDescent="0.25"/>
  <cols>
    <col min="1" max="1" width="56.85546875" bestFit="1" customWidth="1"/>
    <col min="2" max="2" width="12.4257812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0</v>
      </c>
      <c r="B7" s="4">
        <v>2024</v>
      </c>
    </row>
    <row r="8" spans="1:2" ht="15.75" thickTop="1" x14ac:dyDescent="0.25"/>
    <row r="9" spans="1:2" x14ac:dyDescent="0.25">
      <c r="A9" s="2" t="s">
        <v>4</v>
      </c>
      <c r="B9" s="6">
        <v>0</v>
      </c>
    </row>
    <row r="10" spans="1:2" x14ac:dyDescent="0.25">
      <c r="A10" s="2" t="s">
        <v>5</v>
      </c>
      <c r="B10" s="6">
        <f>+B11</f>
        <v>741921.83</v>
      </c>
    </row>
    <row r="11" spans="1:2" x14ac:dyDescent="0.25">
      <c r="A11" t="s">
        <v>6</v>
      </c>
      <c r="B11" s="5">
        <f>B12</f>
        <v>741921.83</v>
      </c>
    </row>
    <row r="12" spans="1:2" x14ac:dyDescent="0.25">
      <c r="A12" t="s">
        <v>7</v>
      </c>
      <c r="B12" s="5">
        <v>741921.83</v>
      </c>
    </row>
    <row r="13" spans="1:2" x14ac:dyDescent="0.25">
      <c r="A13" s="2" t="s">
        <v>8</v>
      </c>
      <c r="B13" s="6">
        <f>+B14+B16</f>
        <v>4535896.5999999996</v>
      </c>
    </row>
    <row r="14" spans="1:2" x14ac:dyDescent="0.25">
      <c r="A14" t="s">
        <v>9</v>
      </c>
      <c r="B14" s="5">
        <f>B15</f>
        <v>46930.75</v>
      </c>
    </row>
    <row r="15" spans="1:2" x14ac:dyDescent="0.25">
      <c r="A15" t="s">
        <v>10</v>
      </c>
      <c r="B15" s="5">
        <v>46930.75</v>
      </c>
    </row>
    <row r="16" spans="1:2" x14ac:dyDescent="0.25">
      <c r="A16" t="s">
        <v>11</v>
      </c>
      <c r="B16" s="5">
        <f>B17</f>
        <v>4488965.8499999996</v>
      </c>
    </row>
    <row r="17" spans="1:2" x14ac:dyDescent="0.25">
      <c r="A17" t="s">
        <v>12</v>
      </c>
      <c r="B17" s="5">
        <v>4488965.8499999996</v>
      </c>
    </row>
    <row r="18" spans="1:2" x14ac:dyDescent="0.25">
      <c r="A18" s="2" t="s">
        <v>13</v>
      </c>
      <c r="B18" s="7">
        <f>+B19+B22</f>
        <v>-2882440.6499999994</v>
      </c>
    </row>
    <row r="19" spans="1:2" x14ac:dyDescent="0.25">
      <c r="A19" t="s">
        <v>14</v>
      </c>
      <c r="B19" s="5">
        <f>SUM(B20:B21)</f>
        <v>-2158979.6199999996</v>
      </c>
    </row>
    <row r="20" spans="1:2" x14ac:dyDescent="0.25">
      <c r="A20" t="s">
        <v>15</v>
      </c>
      <c r="B20" s="5">
        <v>-2155755.7799999998</v>
      </c>
    </row>
    <row r="21" spans="1:2" x14ac:dyDescent="0.25">
      <c r="A21" t="s">
        <v>16</v>
      </c>
      <c r="B21" s="5">
        <v>-3223.84</v>
      </c>
    </row>
    <row r="22" spans="1:2" x14ac:dyDescent="0.25">
      <c r="A22" t="s">
        <v>17</v>
      </c>
      <c r="B22" s="5">
        <f>SUM(B23:B24)</f>
        <v>-723461.03</v>
      </c>
    </row>
    <row r="23" spans="1:2" x14ac:dyDescent="0.25">
      <c r="A23" t="s">
        <v>18</v>
      </c>
      <c r="B23" s="5">
        <v>-680286.47</v>
      </c>
    </row>
    <row r="24" spans="1:2" x14ac:dyDescent="0.25">
      <c r="A24" t="s">
        <v>19</v>
      </c>
      <c r="B24" s="5">
        <v>-43174.559999999998</v>
      </c>
    </row>
    <row r="25" spans="1:2" x14ac:dyDescent="0.25">
      <c r="A25" s="2" t="s">
        <v>20</v>
      </c>
      <c r="B25" s="8">
        <f>+B26+B36+B38</f>
        <v>-4442492.42</v>
      </c>
    </row>
    <row r="26" spans="1:2" x14ac:dyDescent="0.25">
      <c r="A26" t="s">
        <v>21</v>
      </c>
      <c r="B26" s="5">
        <f>SUM(B27:B35)</f>
        <v>-4396529.9000000004</v>
      </c>
    </row>
    <row r="27" spans="1:2" x14ac:dyDescent="0.25">
      <c r="A27" t="s">
        <v>22</v>
      </c>
      <c r="B27" s="5">
        <v>-118051.09</v>
      </c>
    </row>
    <row r="28" spans="1:2" x14ac:dyDescent="0.25">
      <c r="A28" t="s">
        <v>23</v>
      </c>
      <c r="B28" s="5">
        <v>-125323.46</v>
      </c>
    </row>
    <row r="29" spans="1:2" x14ac:dyDescent="0.25">
      <c r="A29" t="s">
        <v>24</v>
      </c>
      <c r="B29" s="5">
        <v>-803499.47</v>
      </c>
    </row>
    <row r="30" spans="1:2" x14ac:dyDescent="0.25">
      <c r="A30" t="s">
        <v>25</v>
      </c>
      <c r="B30" s="5">
        <v>-1258.5</v>
      </c>
    </row>
    <row r="31" spans="1:2" x14ac:dyDescent="0.25">
      <c r="A31" t="s">
        <v>26</v>
      </c>
      <c r="B31" s="5">
        <v>-10314.19</v>
      </c>
    </row>
    <row r="32" spans="1:2" x14ac:dyDescent="0.25">
      <c r="A32" t="s">
        <v>27</v>
      </c>
      <c r="B32" s="5">
        <v>-3397.38</v>
      </c>
    </row>
    <row r="33" spans="1:2" x14ac:dyDescent="0.25">
      <c r="A33" t="s">
        <v>28</v>
      </c>
      <c r="B33" s="5">
        <v>-447227.7</v>
      </c>
    </row>
    <row r="34" spans="1:2" x14ac:dyDescent="0.25">
      <c r="A34" t="s">
        <v>29</v>
      </c>
      <c r="B34" s="5">
        <v>-26113.279999999999</v>
      </c>
    </row>
    <row r="35" spans="1:2" x14ac:dyDescent="0.25">
      <c r="A35" t="s">
        <v>30</v>
      </c>
      <c r="B35" s="5">
        <v>-2861344.83</v>
      </c>
    </row>
    <row r="36" spans="1:2" x14ac:dyDescent="0.25">
      <c r="A36" t="s">
        <v>31</v>
      </c>
      <c r="B36" s="5">
        <f>B37</f>
        <v>-14880.93</v>
      </c>
    </row>
    <row r="37" spans="1:2" x14ac:dyDescent="0.25">
      <c r="A37" t="s">
        <v>32</v>
      </c>
      <c r="B37" s="5">
        <v>-14880.93</v>
      </c>
    </row>
    <row r="38" spans="1:2" x14ac:dyDescent="0.25">
      <c r="A38" t="s">
        <v>33</v>
      </c>
      <c r="B38" s="5">
        <f>B39</f>
        <v>-31081.59</v>
      </c>
    </row>
    <row r="39" spans="1:2" x14ac:dyDescent="0.25">
      <c r="A39" t="s">
        <v>34</v>
      </c>
      <c r="B39" s="5">
        <v>-31081.59</v>
      </c>
    </row>
    <row r="40" spans="1:2" x14ac:dyDescent="0.25">
      <c r="A40" s="2" t="s">
        <v>35</v>
      </c>
      <c r="B40" s="8">
        <f>SUM(B41:B42)</f>
        <v>-133670.74000000002</v>
      </c>
    </row>
    <row r="41" spans="1:2" x14ac:dyDescent="0.25">
      <c r="A41" t="s">
        <v>36</v>
      </c>
      <c r="B41" s="5">
        <v>-1168.04</v>
      </c>
    </row>
    <row r="42" spans="1:2" x14ac:dyDescent="0.25">
      <c r="A42" t="s">
        <v>37</v>
      </c>
      <c r="B42" s="5">
        <v>-132502.70000000001</v>
      </c>
    </row>
    <row r="43" spans="1:2" x14ac:dyDescent="0.25">
      <c r="A43" s="2" t="s">
        <v>38</v>
      </c>
      <c r="B43" s="6">
        <f>B44</f>
        <v>132395.85999999999</v>
      </c>
    </row>
    <row r="44" spans="1:2" x14ac:dyDescent="0.25">
      <c r="A44" t="s">
        <v>39</v>
      </c>
      <c r="B44" s="5">
        <v>132395.85999999999</v>
      </c>
    </row>
    <row r="45" spans="1:2" x14ac:dyDescent="0.25">
      <c r="A45" s="2" t="s">
        <v>40</v>
      </c>
      <c r="B45" s="6">
        <f>+B46+B48</f>
        <v>54821.2</v>
      </c>
    </row>
    <row r="46" spans="1:2" x14ac:dyDescent="0.25">
      <c r="A46" t="s">
        <v>41</v>
      </c>
      <c r="B46" s="5">
        <f>B47</f>
        <v>-16047.33</v>
      </c>
    </row>
    <row r="47" spans="1:2" x14ac:dyDescent="0.25">
      <c r="A47" t="s">
        <v>42</v>
      </c>
      <c r="B47" s="5">
        <v>-16047.33</v>
      </c>
    </row>
    <row r="48" spans="1:2" x14ac:dyDescent="0.25">
      <c r="A48" t="s">
        <v>43</v>
      </c>
      <c r="B48" s="5">
        <f>B49</f>
        <v>70868.53</v>
      </c>
    </row>
    <row r="49" spans="1:2" x14ac:dyDescent="0.25">
      <c r="A49" t="s">
        <v>44</v>
      </c>
      <c r="B49" s="5">
        <v>70868.53</v>
      </c>
    </row>
    <row r="50" spans="1:2" x14ac:dyDescent="0.25">
      <c r="A50" s="2" t="s">
        <v>45</v>
      </c>
      <c r="B50" s="6">
        <f>+B10+B13+B18+B25+B40+B43+B45</f>
        <v>-1993568.32</v>
      </c>
    </row>
    <row r="51" spans="1:2" x14ac:dyDescent="0.25">
      <c r="A51" s="2" t="s">
        <v>46</v>
      </c>
      <c r="B51" s="6">
        <f>+B52</f>
        <v>9277.84</v>
      </c>
    </row>
    <row r="52" spans="1:2" x14ac:dyDescent="0.25">
      <c r="A52" t="s">
        <v>47</v>
      </c>
      <c r="B52" s="5">
        <f>+B53</f>
        <v>9277.84</v>
      </c>
    </row>
    <row r="53" spans="1:2" x14ac:dyDescent="0.25">
      <c r="A53" t="s">
        <v>48</v>
      </c>
      <c r="B53" s="5">
        <f>B54</f>
        <v>9277.84</v>
      </c>
    </row>
    <row r="54" spans="1:2" x14ac:dyDescent="0.25">
      <c r="A54" t="s">
        <v>49</v>
      </c>
      <c r="B54" s="5">
        <v>9277.84</v>
      </c>
    </row>
    <row r="55" spans="1:2" x14ac:dyDescent="0.25">
      <c r="A55" s="2" t="s">
        <v>50</v>
      </c>
      <c r="B55" s="8">
        <f>+B56</f>
        <v>-46.72</v>
      </c>
    </row>
    <row r="56" spans="1:2" x14ac:dyDescent="0.25">
      <c r="A56" t="s">
        <v>51</v>
      </c>
      <c r="B56" s="5">
        <f>B57</f>
        <v>-46.72</v>
      </c>
    </row>
    <row r="57" spans="1:2" x14ac:dyDescent="0.25">
      <c r="A57" t="s">
        <v>52</v>
      </c>
      <c r="B57" s="5">
        <v>-46.72</v>
      </c>
    </row>
    <row r="58" spans="1:2" x14ac:dyDescent="0.25">
      <c r="A58" s="2" t="s">
        <v>53</v>
      </c>
      <c r="B58" s="8">
        <f>SUM(B59:B60)</f>
        <v>-319.59000000000003</v>
      </c>
    </row>
    <row r="59" spans="1:2" x14ac:dyDescent="0.25">
      <c r="A59" t="s">
        <v>54</v>
      </c>
      <c r="B59" s="5">
        <v>-946.77</v>
      </c>
    </row>
    <row r="60" spans="1:2" x14ac:dyDescent="0.25">
      <c r="A60" t="s">
        <v>55</v>
      </c>
      <c r="B60" s="5">
        <v>627.17999999999995</v>
      </c>
    </row>
    <row r="61" spans="1:2" x14ac:dyDescent="0.25">
      <c r="A61" s="2" t="s">
        <v>56</v>
      </c>
      <c r="B61" s="6">
        <f>+B51+B55+B58</f>
        <v>8911.5300000000007</v>
      </c>
    </row>
    <row r="62" spans="1:2" x14ac:dyDescent="0.25">
      <c r="A62" s="2" t="s">
        <v>57</v>
      </c>
      <c r="B62" s="6">
        <f>+B50+B61</f>
        <v>-1984656.79</v>
      </c>
    </row>
    <row r="63" spans="1:2" x14ac:dyDescent="0.25">
      <c r="A63" s="2" t="s">
        <v>58</v>
      </c>
      <c r="B63" s="6">
        <f>+B62</f>
        <v>-1984656.79</v>
      </c>
    </row>
    <row r="64" spans="1:2" x14ac:dyDescent="0.25">
      <c r="A64" s="2" t="s">
        <v>59</v>
      </c>
      <c r="B64" s="6">
        <v>0</v>
      </c>
    </row>
    <row r="65" spans="1:2" x14ac:dyDescent="0.25">
      <c r="A65" s="2" t="s">
        <v>60</v>
      </c>
      <c r="B65" s="6">
        <f>+B63</f>
        <v>-1984656.79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Lolimar Borges</dc:creator>
  <cp:lastModifiedBy>Jose Gregorio Rodríguez</cp:lastModifiedBy>
  <cp:lastPrinted>2025-04-09T10:29:04Z</cp:lastPrinted>
  <dcterms:created xsi:type="dcterms:W3CDTF">2025-04-03T11:45:16Z</dcterms:created>
  <dcterms:modified xsi:type="dcterms:W3CDTF">2025-04-09T10:29:15Z</dcterms:modified>
</cp:coreProperties>
</file>